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136\Documents\Meu Scanner\2024\03 aditivos e apostilas\"/>
    </mc:Choice>
  </mc:AlternateContent>
  <bookViews>
    <workbookView xWindow="0" yWindow="0" windowWidth="20490" windowHeight="7650"/>
  </bookViews>
  <sheets>
    <sheet name="Aditivo" sheetId="9" r:id="rId1"/>
    <sheet name="base" sheetId="10" r:id="rId2"/>
  </sheets>
  <definedNames>
    <definedName name="F_10">base!#REF!</definedName>
    <definedName name="F_105">base!#REF!</definedName>
    <definedName name="F_107">base!#REF!</definedName>
    <definedName name="F_11">base!#REF!</definedName>
    <definedName name="F_112">base!#REF!</definedName>
    <definedName name="F_113">base!#REF!</definedName>
    <definedName name="F_117">base!#REF!</definedName>
    <definedName name="F_12">base!#REF!</definedName>
    <definedName name="F_120">base!#REF!</definedName>
    <definedName name="F_122">base!#REF!</definedName>
    <definedName name="F_127">base!#REF!</definedName>
    <definedName name="F_13">base!#REF!</definedName>
    <definedName name="F_14">base!#REF!</definedName>
    <definedName name="F_140">base!#REF!</definedName>
    <definedName name="F_15">base!#REF!</definedName>
    <definedName name="F_150">base!#REF!</definedName>
    <definedName name="F_16">base!#REF!</definedName>
    <definedName name="F_160">base!#REF!</definedName>
    <definedName name="F_17">base!#REF!</definedName>
    <definedName name="F_185">base!#REF!</definedName>
    <definedName name="F_2">base!#REF!</definedName>
    <definedName name="F_205">base!#REF!</definedName>
    <definedName name="F_215">base!#REF!</definedName>
    <definedName name="F_245">base!#REF!</definedName>
    <definedName name="F_250">base!#REF!</definedName>
    <definedName name="F_255">base!#REF!</definedName>
    <definedName name="F_260">base!#REF!</definedName>
    <definedName name="F_270">base!#REF!</definedName>
    <definedName name="F_285">base!#REF!</definedName>
    <definedName name="F_29">base!#REF!</definedName>
    <definedName name="F_290">base!#REF!</definedName>
    <definedName name="F_295">base!#REF!</definedName>
    <definedName name="F_3">base!#REF!</definedName>
    <definedName name="F_30">base!#REF!</definedName>
    <definedName name="F_31">base!#REF!</definedName>
    <definedName name="F_320">base!#REF!</definedName>
    <definedName name="F_33">base!#REF!</definedName>
    <definedName name="F_34">base!#REF!</definedName>
    <definedName name="F_345">base!#REF!</definedName>
    <definedName name="F_35">base!#REF!</definedName>
    <definedName name="F_350">base!#REF!</definedName>
    <definedName name="F_360">base!#REF!</definedName>
    <definedName name="F_37">base!#REF!</definedName>
    <definedName name="F_380">base!#REF!</definedName>
    <definedName name="F_390">base!#REF!</definedName>
    <definedName name="F_395">base!#REF!</definedName>
    <definedName name="F_397">base!#REF!</definedName>
    <definedName name="F_400">base!#REF!</definedName>
    <definedName name="F_405">base!#REF!</definedName>
    <definedName name="F_410">base!#REF!</definedName>
    <definedName name="F_42">base!#REF!</definedName>
    <definedName name="F_420">base!#REF!</definedName>
    <definedName name="F_428">base!#REF!</definedName>
    <definedName name="F_435">base!#REF!</definedName>
    <definedName name="F_440">base!#REF!</definedName>
    <definedName name="F_445">base!#REF!</definedName>
    <definedName name="F_45">base!#REF!</definedName>
    <definedName name="F_450">base!#REF!</definedName>
    <definedName name="F_452">base!#REF!</definedName>
    <definedName name="F_460">base!#REF!</definedName>
    <definedName name="F_461">base!#REF!</definedName>
    <definedName name="F_463">base!#REF!</definedName>
    <definedName name="F_465">base!#REF!</definedName>
    <definedName name="F_47">base!#REF!</definedName>
    <definedName name="F_475">base!#REF!</definedName>
    <definedName name="F_480">base!#REF!</definedName>
    <definedName name="F_495">base!#REF!</definedName>
    <definedName name="F_505">base!#REF!</definedName>
    <definedName name="F_510">base!#REF!</definedName>
    <definedName name="F_515">base!#REF!</definedName>
    <definedName name="F_52">base!#REF!</definedName>
    <definedName name="F_535">base!#REF!</definedName>
    <definedName name="F_540">base!#REF!</definedName>
    <definedName name="F_548">base!#REF!</definedName>
    <definedName name="F_550">base!#REF!</definedName>
    <definedName name="F_555">base!#REF!</definedName>
    <definedName name="F_565">base!#REF!</definedName>
    <definedName name="F_57">base!#REF!</definedName>
    <definedName name="F_580">base!#REF!</definedName>
    <definedName name="F_59">base!#REF!</definedName>
    <definedName name="F_593">base!#REF!</definedName>
    <definedName name="F_595">base!#REF!</definedName>
    <definedName name="F_600">base!#REF!</definedName>
    <definedName name="F_62">base!#REF!</definedName>
    <definedName name="F_63">base!#REF!</definedName>
    <definedName name="F_64">base!#REF!</definedName>
    <definedName name="F_685">base!#REF!</definedName>
    <definedName name="F_7">base!#REF!</definedName>
    <definedName name="F_70">base!#REF!</definedName>
    <definedName name="F_72">base!#REF!</definedName>
    <definedName name="F_736">base!#REF!</definedName>
    <definedName name="F_745">base!#REF!</definedName>
    <definedName name="F_748">base!#REF!</definedName>
    <definedName name="F_750">base!#REF!</definedName>
    <definedName name="F_754">base!#REF!</definedName>
    <definedName name="F_757">base!#REF!</definedName>
    <definedName name="F_758">base!#REF!</definedName>
    <definedName name="F_760">base!#REF!</definedName>
    <definedName name="F_77">base!#REF!</definedName>
    <definedName name="F_773">base!#REF!</definedName>
    <definedName name="F_775">base!#REF!</definedName>
    <definedName name="F_779">base!#REF!</definedName>
    <definedName name="F_784">base!#REF!</definedName>
    <definedName name="F_788">base!#REF!</definedName>
    <definedName name="F_792">base!#REF!</definedName>
    <definedName name="F_796">base!#REF!</definedName>
    <definedName name="F_8">base!#REF!</definedName>
    <definedName name="F_802">base!#REF!</definedName>
    <definedName name="F_803">base!#REF!</definedName>
    <definedName name="F_805">base!#REF!</definedName>
    <definedName name="F_82">base!#REF!</definedName>
    <definedName name="F_820">base!#REF!</definedName>
    <definedName name="F_830">base!#REF!</definedName>
    <definedName name="F_855">base!#REF!</definedName>
    <definedName name="F_870">base!#REF!</definedName>
    <definedName name="F_880">base!#REF!</definedName>
    <definedName name="F_882">base!#REF!</definedName>
    <definedName name="F_884">base!#REF!</definedName>
    <definedName name="F_886">base!#REF!</definedName>
    <definedName name="F_888">base!#REF!</definedName>
    <definedName name="F_890">base!#REF!</definedName>
    <definedName name="F_9">base!#REF!</definedName>
    <definedName name="F_905">base!#REF!</definedName>
    <definedName name="F_910">base!#REF!</definedName>
    <definedName name="F_930">base!#REF!</definedName>
    <definedName name="F_950">base!#REF!</definedName>
    <definedName name="F_960">base!#REF!</definedName>
    <definedName name="F_965">base!#REF!</definedName>
    <definedName name="F_97">base!#REF!</definedName>
    <definedName name="F_970">base!#REF!</definedName>
    <definedName name="F_980">base!#REF!</definedName>
    <definedName name="F_990">base!#REF!</definedName>
    <definedName name="Modalidades">base!$E$1:$E$12</definedName>
  </definedNames>
  <calcPr calcId="162913"/>
</workbook>
</file>

<file path=xl/calcChain.xml><?xml version="1.0" encoding="utf-8"?>
<calcChain xmlns="http://schemas.openxmlformats.org/spreadsheetml/2006/main">
  <c r="K15" i="9" l="1"/>
  <c r="K16" i="9"/>
  <c r="K17" i="9"/>
  <c r="K18" i="9"/>
  <c r="K19" i="9"/>
  <c r="K20" i="9"/>
  <c r="K21" i="9"/>
  <c r="K22" i="9"/>
  <c r="K23" i="9"/>
  <c r="K24" i="9"/>
  <c r="K25" i="9"/>
  <c r="K26" i="9"/>
  <c r="K27" i="9"/>
  <c r="K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14" i="9" l="1"/>
  <c r="L16" i="9" l="1"/>
  <c r="M16" i="9" s="1"/>
  <c r="L17" i="9"/>
  <c r="M17" i="9" s="1"/>
  <c r="L18" i="9"/>
  <c r="M18" i="9" s="1"/>
  <c r="L19" i="9"/>
  <c r="M19" i="9" s="1"/>
  <c r="L20" i="9"/>
  <c r="M20" i="9" s="1"/>
  <c r="L21" i="9"/>
  <c r="M21" i="9" s="1"/>
  <c r="L22" i="9"/>
  <c r="M22" i="9" s="1"/>
  <c r="L23" i="9"/>
  <c r="M23" i="9" s="1"/>
  <c r="L24" i="9"/>
  <c r="M24" i="9" s="1"/>
  <c r="L25" i="9"/>
  <c r="M25" i="9" s="1"/>
  <c r="L26" i="9"/>
  <c r="M26" i="9" s="1"/>
  <c r="L27" i="9"/>
  <c r="M27" i="9" s="1"/>
  <c r="L15" i="9" l="1"/>
  <c r="M15" i="9" s="1"/>
  <c r="L14" i="9"/>
  <c r="M14" i="9" s="1"/>
  <c r="C9" i="9" l="1"/>
  <c r="D8" i="9" l="1"/>
  <c r="C7" i="9"/>
  <c r="D7" i="9" s="1"/>
  <c r="D9" i="9" l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deverá ser utilizada para detalhamento de aditivo contratual.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 campos N° Lote é de preenchimento obrigatório só para contrato composto por lotes.
Os campos de cor cinza são de preenchimento automático.
</t>
        </r>
        <r>
          <rPr>
            <b/>
            <sz val="9"/>
            <color indexed="81"/>
            <rFont val="Tahoma"/>
            <family val="2"/>
          </rPr>
          <t>Para incluir itens, selecione as células A14 a M14 e arraste de acordo com o número de itens necessário, antes de preencher a planilha.</t>
        </r>
        <r>
          <rPr>
            <sz val="9"/>
            <color indexed="81"/>
            <rFont val="Tahoma"/>
            <family val="2"/>
          </rPr>
          <t xml:space="preserve">
Para incluir itens novos (não previstos no orçamento original) informe o nº e a descrição do item, deixe em branco a Qtde (col. D) e informe a Qtde acréscimo (col. H)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contrato cadastrado no LICITACON.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contratação. 
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do Termo Aditivo/Apostilamento.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do Termo Aditivo/Apostilamento. 
</t>
        </r>
      </text>
    </comment>
    <comment ref="B3" authorId="0" shapeId="0">
      <text>
        <r>
          <rPr>
            <sz val="9"/>
            <color indexed="81"/>
            <rFont val="Tahoma"/>
            <family val="2"/>
          </rPr>
          <t xml:space="preserve">Informe o nome do órgão contratante.
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contratante.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B5" authorId="0" shapeId="0">
      <text>
        <r>
          <rPr>
            <sz val="9"/>
            <color indexed="81"/>
            <rFont val="Tahoma"/>
            <family val="2"/>
          </rPr>
          <t xml:space="preserve">Informe a Razão Social da empresa contratada.
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da empresa contratada.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>, sem os demais caracteres.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somente quando o contrato for composto por lotes. </t>
        </r>
        <r>
          <rPr>
            <sz val="9"/>
            <color indexed="81"/>
            <rFont val="Tahoma"/>
            <family val="2"/>
          </rPr>
          <t xml:space="preserve">Informe o número do lote, conforme codificação própria. 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 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 xml:space="preserve">Informe a descrição do item. 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O valor preenchido será sempre arredondado para quatro casas decimais após a vírgula.
Caso seja incluído um item novo (não previsto no contrato original) deixe este campo em branco e preencha a coluna H.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contratado para o item. O valor preenchido será sempre arredondado para quatro casas decimais após a vírgula.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contratado para o item.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acréscimo de quantitativo no item. </t>
        </r>
        <r>
          <rPr>
            <sz val="9"/>
            <color indexed="81"/>
            <rFont val="Tahoma"/>
            <family val="2"/>
          </rPr>
          <t>Informe a quantidade acrescida.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acrescido para o item.
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obrigatório, caso houver supressão de quantitativo no item. </t>
        </r>
        <r>
          <rPr>
            <sz val="9"/>
            <color indexed="81"/>
            <rFont val="Tahoma"/>
            <family val="2"/>
          </rPr>
          <t>Informe a quantidade suprimida.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suprimido no item.
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 total após aditivo.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
será sempre arredondado para quatro casas decimais após a vírgula.
</t>
        </r>
      </text>
    </comment>
    <comment ref="M13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após aditivo.
</t>
        </r>
      </text>
    </comment>
  </commentList>
</comments>
</file>

<file path=xl/sharedStrings.xml><?xml version="1.0" encoding="utf-8"?>
<sst xmlns="http://schemas.openxmlformats.org/spreadsheetml/2006/main" count="303" uniqueCount="287">
  <si>
    <t>Instrumento</t>
  </si>
  <si>
    <t>Sigla</t>
  </si>
  <si>
    <t>Descrição Unidade</t>
  </si>
  <si>
    <t>Contrato</t>
  </si>
  <si>
    <t>bg</t>
  </si>
  <si>
    <t>bisnaga</t>
  </si>
  <si>
    <t>Termo de adesão</t>
  </si>
  <si>
    <t>cap</t>
  </si>
  <si>
    <t>cápsula</t>
  </si>
  <si>
    <t>Termo de colaboração</t>
  </si>
  <si>
    <t>cj</t>
  </si>
  <si>
    <t>conjunto</t>
  </si>
  <si>
    <t>Termo de credenciamento</t>
  </si>
  <si>
    <t>com</t>
  </si>
  <si>
    <t>comprimido</t>
  </si>
  <si>
    <t>Termo de fomento</t>
  </si>
  <si>
    <t>cx</t>
  </si>
  <si>
    <t>caixa</t>
  </si>
  <si>
    <t>Termo de parceria</t>
  </si>
  <si>
    <t>dia</t>
  </si>
  <si>
    <t>drg</t>
  </si>
  <si>
    <t>drágea</t>
  </si>
  <si>
    <t>dz</t>
  </si>
  <si>
    <t>dúzia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</si>
  <si>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</si>
  <si>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</si>
  <si>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</si>
  <si>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</si>
  <si>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</si>
  <si>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</si>
  <si>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</si>
  <si>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</si>
  <si>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</t>
  </si>
  <si>
    <t>grama</t>
  </si>
  <si>
    <t>gal</t>
  </si>
  <si>
    <t>galão</t>
  </si>
  <si>
    <t>h</t>
  </si>
  <si>
    <t>hora</t>
  </si>
  <si>
    <t>ha</t>
  </si>
  <si>
    <t>hectare</t>
  </si>
  <si>
    <t>kg</t>
  </si>
  <si>
    <t>quilograma</t>
  </si>
  <si>
    <t>kit</t>
  </si>
  <si>
    <t>km</t>
  </si>
  <si>
    <t>quilometro</t>
  </si>
  <si>
    <t>km2</t>
  </si>
  <si>
    <t>quilometro quadrado</t>
  </si>
  <si>
    <t>kwh</t>
  </si>
  <si>
    <t>quilowatt-hora</t>
  </si>
  <si>
    <t>l</t>
  </si>
  <si>
    <t>litro</t>
  </si>
  <si>
    <t>lt</t>
  </si>
  <si>
    <t>lata</t>
  </si>
  <si>
    <t>m</t>
  </si>
  <si>
    <t>metro</t>
  </si>
  <si>
    <t>m2</t>
  </si>
  <si>
    <t>metro quadrado</t>
  </si>
  <si>
    <t>m3</t>
  </si>
  <si>
    <t>metro cúbico</t>
  </si>
  <si>
    <t>m3xkm</t>
  </si>
  <si>
    <t>mes</t>
  </si>
  <si>
    <t>mês</t>
  </si>
  <si>
    <t>mil</t>
  </si>
  <si>
    <t>milheiro</t>
  </si>
  <si>
    <t>pac</t>
  </si>
  <si>
    <t>pacote</t>
  </si>
  <si>
    <t>par</t>
  </si>
  <si>
    <t>pc</t>
  </si>
  <si>
    <t>peça</t>
  </si>
  <si>
    <t>rl</t>
  </si>
  <si>
    <t>rolo</t>
  </si>
  <si>
    <t>sc</t>
  </si>
  <si>
    <t>saco</t>
  </si>
  <si>
    <t>secao</t>
  </si>
  <si>
    <t>seção</t>
  </si>
  <si>
    <t>t</t>
  </si>
  <si>
    <t>tonelada</t>
  </si>
  <si>
    <t>tb</t>
  </si>
  <si>
    <t>tubo</t>
  </si>
  <si>
    <t>txkm</t>
  </si>
  <si>
    <t>tonelada.quilometro</t>
  </si>
  <si>
    <t>un</t>
  </si>
  <si>
    <t>unidade</t>
  </si>
  <si>
    <t>vd</t>
  </si>
  <si>
    <t>vidro</t>
  </si>
  <si>
    <t>ADITIVO CONTRATUAL</t>
  </si>
  <si>
    <t>Órgão Contratante</t>
  </si>
  <si>
    <t>CNPJ *</t>
  </si>
  <si>
    <t>Descrição do Objeto*</t>
  </si>
  <si>
    <t>Total Acréscimo</t>
  </si>
  <si>
    <t>Total Supressão</t>
  </si>
  <si>
    <t>*Preenchimento obrigatório</t>
  </si>
  <si>
    <t>**Obrigatório só para contrato composto por Lote(s)</t>
  </si>
  <si>
    <t>Nº Lote**</t>
  </si>
  <si>
    <t>Nº Item*</t>
  </si>
  <si>
    <t>Descrição do item*</t>
  </si>
  <si>
    <t>Acréscimo</t>
  </si>
  <si>
    <t>Supressão</t>
  </si>
  <si>
    <t>Total após aditivo</t>
  </si>
  <si>
    <t>Qtd.*</t>
  </si>
  <si>
    <t>Unid.*</t>
  </si>
  <si>
    <t>Preço unitário (R$)*</t>
  </si>
  <si>
    <t>Total (R$)</t>
  </si>
  <si>
    <t>Total após Aditivo</t>
  </si>
  <si>
    <t>Instrumento contratual*</t>
  </si>
  <si>
    <t>N° *</t>
  </si>
  <si>
    <t>Ano *</t>
  </si>
  <si>
    <t>N° Aditivo *</t>
  </si>
  <si>
    <t>Contratada</t>
  </si>
  <si>
    <t>Contratado - antes do Aditivo</t>
  </si>
  <si>
    <t>ades</t>
  </si>
  <si>
    <t>adesivo</t>
  </si>
  <si>
    <t>amp</t>
  </si>
  <si>
    <t>ampola</t>
  </si>
  <si>
    <t>band</t>
  </si>
  <si>
    <t>bandeja</t>
  </si>
  <si>
    <t>bl</t>
  </si>
  <si>
    <t>bloco</t>
  </si>
  <si>
    <t>bld</t>
  </si>
  <si>
    <t>balde</t>
  </si>
  <si>
    <t>bls</t>
  </si>
  <si>
    <t>bolsa</t>
  </si>
  <si>
    <t>bob</t>
  </si>
  <si>
    <t>bobina</t>
  </si>
  <si>
    <t>bomb</t>
  </si>
  <si>
    <t>bombona</t>
  </si>
  <si>
    <t>brr</t>
  </si>
  <si>
    <t>barra</t>
  </si>
  <si>
    <t>cart</t>
  </si>
  <si>
    <t>cartela</t>
  </si>
  <si>
    <t>cento</t>
  </si>
  <si>
    <t>ch</t>
  </si>
  <si>
    <t>chapa</t>
  </si>
  <si>
    <t>cm</t>
  </si>
  <si>
    <t>centimetro</t>
  </si>
  <si>
    <t>crg</t>
  </si>
  <si>
    <t>carga</t>
  </si>
  <si>
    <t>dose</t>
  </si>
  <si>
    <t>fita</t>
  </si>
  <si>
    <t>fl</t>
  </si>
  <si>
    <t>folha</t>
  </si>
  <si>
    <t>flac</t>
  </si>
  <si>
    <t>flaconete</t>
  </si>
  <si>
    <t>gfa</t>
  </si>
  <si>
    <t>garrafa</t>
  </si>
  <si>
    <t>jg</t>
  </si>
  <si>
    <t>jogo</t>
  </si>
  <si>
    <t>litro diluido</t>
  </si>
  <si>
    <t>min</t>
  </si>
  <si>
    <t>minuto</t>
  </si>
  <si>
    <t>ml</t>
  </si>
  <si>
    <t>mililitro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</si>
  <si>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</si>
  <si>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</si>
  <si>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</si>
  <si>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</si>
  <si>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</si>
  <si>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</si>
  <si>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</si>
  <si>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</si>
  <si>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</si>
  <si>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</si>
  <si>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</si>
  <si>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</si>
  <si>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tbt</t>
  </si>
  <si>
    <t>tubete</t>
  </si>
  <si>
    <t>tira</t>
  </si>
  <si>
    <t>tst</t>
  </si>
  <si>
    <t>teste</t>
  </si>
  <si>
    <t>tx</t>
  </si>
  <si>
    <t>taxa</t>
  </si>
  <si>
    <t>vg</t>
  </si>
  <si>
    <t>viagem</t>
  </si>
  <si>
    <t>Total antes Aditivo</t>
  </si>
  <si>
    <t>cn</t>
  </si>
  <si>
    <t>cone</t>
  </si>
  <si>
    <t>md</t>
  </si>
  <si>
    <t>meada</t>
  </si>
  <si>
    <t>nov</t>
  </si>
  <si>
    <t>novelo</t>
  </si>
  <si>
    <t>rd</t>
  </si>
  <si>
    <t>rodada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</si>
  <si>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</si>
  <si>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</si>
  <si>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</si>
  <si>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</si>
  <si>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</si>
  <si>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</si>
  <si>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</si>
  <si>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</si>
  <si>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</si>
  <si>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</si>
  <si>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</si>
  <si>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</si>
  <si>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</si>
  <si>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</si>
  <si>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</si>
  <si>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</si>
  <si>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</si>
  <si>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</si>
  <si>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</si>
  <si>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</si>
  <si>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</si>
  <si>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</si>
  <si>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</si>
  <si>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</si>
  <si>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</si>
  <si>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</si>
  <si>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</si>
  <si>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</si>
  <si>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</si>
  <si>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</si>
  <si>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</si>
  <si>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</si>
  <si>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</si>
  <si>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</si>
  <si>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</si>
  <si>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</si>
  <si>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</si>
  <si>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bot</t>
  </si>
  <si>
    <t>botijão</t>
  </si>
  <si>
    <t>chi</t>
  </si>
  <si>
    <t>custo hora improdutiva</t>
  </si>
  <si>
    <t>chp</t>
  </si>
  <si>
    <t>custo hora produtiva</t>
  </si>
  <si>
    <t>cil</t>
  </si>
  <si>
    <t>cilindro</t>
  </si>
  <si>
    <t>cr</t>
  </si>
  <si>
    <t>cartucho</t>
  </si>
  <si>
    <t>fx</t>
  </si>
  <si>
    <t>feixe</t>
  </si>
  <si>
    <t>kcal</t>
  </si>
  <si>
    <t>quilocaloria</t>
  </si>
  <si>
    <t>mg</t>
  </si>
  <si>
    <t>miligrama</t>
  </si>
  <si>
    <t>rm</t>
  </si>
  <si>
    <t>resma</t>
  </si>
  <si>
    <t>seman</t>
  </si>
  <si>
    <t>semana</t>
  </si>
  <si>
    <t>to</t>
  </si>
  <si>
    <t>tonel</t>
  </si>
  <si>
    <t>trn</t>
  </si>
  <si>
    <t>turno</t>
  </si>
  <si>
    <t>ust</t>
  </si>
  <si>
    <t>unidade de serviço técnico</t>
  </si>
  <si>
    <t>fxmes</t>
  </si>
  <si>
    <t>pas</t>
  </si>
  <si>
    <t>passageiro</t>
  </si>
  <si>
    <t>m2mes</t>
  </si>
  <si>
    <t>metro quadrado.mês</t>
  </si>
  <si>
    <t>eixo</t>
  </si>
  <si>
    <t>por eixo</t>
  </si>
  <si>
    <t>faixa.mês</t>
  </si>
  <si>
    <t>mxmes</t>
  </si>
  <si>
    <t>metro.mês</t>
  </si>
  <si>
    <t>metro cúbico.quilometro</t>
  </si>
  <si>
    <t>mc</t>
  </si>
  <si>
    <t>micrograma</t>
  </si>
  <si>
    <t>mwh</t>
  </si>
  <si>
    <t>megawatt-hora</t>
  </si>
  <si>
    <t>kwp</t>
  </si>
  <si>
    <t>quilowatt-pico</t>
  </si>
  <si>
    <t>pf</t>
  </si>
  <si>
    <t>ponto de função</t>
  </si>
  <si>
    <t>unmes</t>
  </si>
  <si>
    <t>kgxkm</t>
  </si>
  <si>
    <t>litro.quilometro</t>
  </si>
  <si>
    <t>lxkm</t>
  </si>
  <si>
    <t>m2xkm</t>
  </si>
  <si>
    <t>unxkm</t>
  </si>
  <si>
    <t>unidade.quilometro</t>
  </si>
  <si>
    <t>metro quadrado.quilometro</t>
  </si>
  <si>
    <t>quilograma.quilometro</t>
  </si>
  <si>
    <t>tera</t>
  </si>
  <si>
    <t>terabyte</t>
  </si>
  <si>
    <t>gb</t>
  </si>
  <si>
    <t>gigabyte</t>
  </si>
  <si>
    <t>decímetro cúbico</t>
  </si>
  <si>
    <t>dm3</t>
  </si>
  <si>
    <t>%</t>
  </si>
  <si>
    <t>por cento</t>
  </si>
  <si>
    <t>prefeitura municipal de Santo Antônio das Missões/RS</t>
  </si>
  <si>
    <t>Redução da quantidade de Equipo macro gotas, de 6000 unidade para 5000 unidades</t>
  </si>
  <si>
    <t>GTMED Produtos Hospitalares</t>
  </si>
  <si>
    <t>39707683000157</t>
  </si>
  <si>
    <t>87612974000104</t>
  </si>
  <si>
    <t>Equipo macro gotas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</si>
</sst>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\-??_);_(@_)"/>
    <numFmt numFmtId="165" formatCode="_(&quot;R$&quot;* #,##0.00_);_(&quot;R$&quot;* \(#,##0.00\);_(&quot;R$&quot;* \-??_);_(@_)"/>
    <numFmt numFmtId="166" formatCode="&quot;R$&quot;\ #,##0.0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165" fontId="1" fillId="0" borderId="0" applyFill="0" applyBorder="0" applyAlignment="0" applyProtection="0"/>
    <xf numFmtId="0" fontId="1" fillId="0" borderId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63">
    <xf numFmtId="0" fontId="0" fillId="0" borderId="0" xfId="0"/>
    <xf numFmtId="0" fontId="17" fillId="0" borderId="0" xfId="0" applyFont="1"/>
    <xf numFmtId="0" fontId="0" fillId="0" borderId="0" xfId="0" applyProtection="1"/>
    <xf numFmtId="0" fontId="14" fillId="33" borderId="13" xfId="0" applyFont="1" applyFill="1" applyBorder="1" applyAlignment="1" applyProtection="1"/>
    <xf numFmtId="0" fontId="14" fillId="33" borderId="14" xfId="0" applyFont="1" applyFill="1" applyBorder="1" applyAlignment="1" applyProtection="1"/>
    <xf numFmtId="0" fontId="21" fillId="0" borderId="14" xfId="0" applyFont="1" applyFill="1" applyBorder="1" applyAlignment="1" applyProtection="1">
      <alignment horizontal="left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0" fontId="18" fillId="0" borderId="0" xfId="0" applyFont="1" applyProtection="1"/>
    <xf numFmtId="0" fontId="14" fillId="33" borderId="10" xfId="0" applyFont="1" applyFill="1" applyBorder="1" applyAlignment="1" applyProtection="1"/>
    <xf numFmtId="0" fontId="14" fillId="33" borderId="11" xfId="0" applyFont="1" applyFill="1" applyBorder="1" applyAlignment="1" applyProtection="1"/>
    <xf numFmtId="0" fontId="14" fillId="33" borderId="11" xfId="0" applyFont="1" applyFill="1" applyBorder="1" applyAlignment="1" applyProtection="1">
      <alignment wrapText="1"/>
    </xf>
    <xf numFmtId="0" fontId="14" fillId="33" borderId="11" xfId="0" applyFont="1" applyFill="1" applyBorder="1" applyAlignment="1" applyProtection="1">
      <alignment horizontal="left"/>
    </xf>
    <xf numFmtId="44" fontId="20" fillId="34" borderId="12" xfId="6" applyFont="1" applyFill="1" applyBorder="1" applyAlignment="1" applyProtection="1"/>
    <xf numFmtId="44" fontId="20" fillId="0" borderId="0" xfId="6" applyFont="1" applyFill="1" applyBorder="1" applyAlignment="1" applyProtection="1"/>
    <xf numFmtId="0" fontId="14" fillId="0" borderId="0" xfId="0" applyFont="1" applyFill="1" applyBorder="1" applyAlignment="1" applyProtection="1">
      <alignment horizontal="center"/>
    </xf>
    <xf numFmtId="1" fontId="20" fillId="0" borderId="0" xfId="0" applyNumberFormat="1" applyFont="1" applyFill="1" applyBorder="1" applyAlignment="1" applyProtection="1">
      <alignment horizontal="left"/>
    </xf>
    <xf numFmtId="0" fontId="20" fillId="0" borderId="0" xfId="0" applyFont="1" applyProtection="1"/>
    <xf numFmtId="0" fontId="22" fillId="0" borderId="0" xfId="0" applyFont="1" applyFill="1" applyProtection="1"/>
    <xf numFmtId="0" fontId="22" fillId="0" borderId="0" xfId="0" applyFont="1" applyFill="1" applyAlignment="1" applyProtection="1">
      <alignment horizontal="left"/>
    </xf>
    <xf numFmtId="1" fontId="22" fillId="0" borderId="0" xfId="0" applyNumberFormat="1" applyFont="1" applyFill="1" applyProtection="1"/>
    <xf numFmtId="166" fontId="20" fillId="0" borderId="0" xfId="0" applyNumberFormat="1" applyFont="1" applyFill="1" applyProtection="1"/>
    <xf numFmtId="166" fontId="20" fillId="0" borderId="0" xfId="0" applyNumberFormat="1" applyFont="1" applyProtection="1"/>
    <xf numFmtId="1" fontId="14" fillId="33" borderId="21" xfId="0" applyNumberFormat="1" applyFont="1" applyFill="1" applyBorder="1" applyAlignment="1" applyProtection="1">
      <alignment horizontal="center" vertical="center" wrapText="1"/>
    </xf>
    <xf numFmtId="0" fontId="14" fillId="33" borderId="21" xfId="0" applyFont="1" applyFill="1" applyBorder="1" applyAlignment="1" applyProtection="1">
      <alignment horizontal="center" vertical="center" wrapText="1"/>
    </xf>
    <xf numFmtId="166" fontId="14" fillId="33" borderId="21" xfId="0" applyNumberFormat="1" applyFont="1" applyFill="1" applyBorder="1" applyAlignment="1" applyProtection="1">
      <alignment horizontal="center" vertical="center" wrapText="1"/>
    </xf>
    <xf numFmtId="1" fontId="0" fillId="0" borderId="21" xfId="0" applyNumberForma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" fontId="20" fillId="34" borderId="21" xfId="0" applyNumberFormat="1" applyFont="1" applyFill="1" applyBorder="1" applyProtection="1"/>
    <xf numFmtId="0" fontId="0" fillId="0" borderId="0" xfId="0" applyProtection="1">
      <protection locked="0"/>
    </xf>
    <xf numFmtId="10" fontId="20" fillId="0" borderId="0" xfId="7" applyNumberFormat="1" applyFont="1" applyFill="1" applyBorder="1" applyAlignment="1" applyProtection="1"/>
    <xf numFmtId="10" fontId="20" fillId="34" borderId="12" xfId="7" applyNumberFormat="1" applyFont="1" applyFill="1" applyBorder="1" applyAlignment="1" applyProtection="1"/>
    <xf numFmtId="0" fontId="14" fillId="33" borderId="11" xfId="0" applyFont="1" applyFill="1" applyBorder="1" applyAlignment="1" applyProtection="1">
      <alignment horizontal="right"/>
    </xf>
    <xf numFmtId="0" fontId="14" fillId="33" borderId="11" xfId="0" applyFont="1" applyFill="1" applyBorder="1" applyProtection="1"/>
    <xf numFmtId="0" fontId="20" fillId="0" borderId="11" xfId="0" applyFont="1" applyFill="1" applyBorder="1" applyAlignment="1" applyProtection="1">
      <protection locked="0"/>
    </xf>
    <xf numFmtId="49" fontId="20" fillId="0" borderId="12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Fill="1" applyBorder="1"/>
    <xf numFmtId="0" fontId="20" fillId="0" borderId="0" xfId="0" applyFont="1" applyAlignment="1">
      <alignment vertical="center"/>
    </xf>
    <xf numFmtId="0" fontId="20" fillId="0" borderId="0" xfId="0" applyNumberFormat="1" applyFont="1" applyFill="1" applyBorder="1"/>
    <xf numFmtId="0" fontId="20" fillId="0" borderId="0" xfId="0" applyFont="1" applyFill="1" applyAlignment="1">
      <alignment vertical="center"/>
    </xf>
    <xf numFmtId="167" fontId="20" fillId="0" borderId="21" xfId="0" applyNumberFormat="1" applyFont="1" applyFill="1" applyBorder="1" applyProtection="1">
      <protection locked="0"/>
    </xf>
    <xf numFmtId="167" fontId="0" fillId="0" borderId="0" xfId="0" applyNumberFormat="1" applyProtection="1">
      <protection locked="0"/>
    </xf>
    <xf numFmtId="167" fontId="0" fillId="0" borderId="21" xfId="0" applyNumberFormat="1" applyBorder="1" applyProtection="1">
      <protection locked="0"/>
    </xf>
    <xf numFmtId="167" fontId="0" fillId="0" borderId="21" xfId="0" applyNumberFormat="1" applyBorder="1" applyAlignment="1" applyProtection="1">
      <alignment wrapText="1"/>
      <protection locked="0"/>
    </xf>
    <xf numFmtId="167" fontId="20" fillId="34" borderId="21" xfId="0" applyNumberFormat="1" applyFont="1" applyFill="1" applyBorder="1" applyProtection="1"/>
    <xf numFmtId="0" fontId="14" fillId="33" borderId="17" xfId="0" applyFont="1" applyFill="1" applyBorder="1" applyAlignment="1" applyProtection="1">
      <alignment horizontal="center" vertical="center" wrapText="1"/>
    </xf>
    <xf numFmtId="0" fontId="14" fillId="33" borderId="19" xfId="0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 applyProtection="1">
      <alignment horizontal="center"/>
    </xf>
    <xf numFmtId="0" fontId="19" fillId="0" borderId="11" xfId="0" applyFont="1" applyBorder="1" applyAlignment="1" applyProtection="1">
      <alignment horizontal="center"/>
    </xf>
    <xf numFmtId="0" fontId="19" fillId="0" borderId="12" xfId="0" applyFont="1" applyBorder="1" applyAlignment="1" applyProtection="1">
      <alignment horizontal="center"/>
    </xf>
    <xf numFmtId="0" fontId="20" fillId="0" borderId="11" xfId="0" applyFont="1" applyFill="1" applyBorder="1" applyAlignment="1" applyProtection="1">
      <alignment horizontal="left"/>
      <protection locked="0"/>
    </xf>
    <xf numFmtId="0" fontId="20" fillId="0" borderId="11" xfId="0" applyFont="1" applyFill="1" applyBorder="1" applyAlignment="1" applyProtection="1">
      <alignment horizontal="left" vertical="top" wrapText="1"/>
      <protection locked="0"/>
    </xf>
    <xf numFmtId="0" fontId="20" fillId="0" borderId="12" xfId="0" applyFont="1" applyFill="1" applyBorder="1" applyAlignment="1" applyProtection="1">
      <alignment horizontal="left" vertical="top" wrapText="1"/>
      <protection locked="0"/>
    </xf>
    <xf numFmtId="1" fontId="14" fillId="33" borderId="16" xfId="0" applyNumberFormat="1" applyFont="1" applyFill="1" applyBorder="1" applyAlignment="1" applyProtection="1">
      <alignment horizontal="center" vertical="center" wrapText="1"/>
    </xf>
    <xf numFmtId="1" fontId="14" fillId="33" borderId="20" xfId="0" applyNumberFormat="1" applyFont="1" applyFill="1" applyBorder="1" applyAlignment="1" applyProtection="1">
      <alignment horizontal="center" vertical="center" wrapText="1"/>
    </xf>
    <xf numFmtId="0" fontId="14" fillId="33" borderId="16" xfId="0" applyFont="1" applyFill="1" applyBorder="1" applyAlignment="1" applyProtection="1">
      <alignment horizontal="center" vertical="center" wrapText="1"/>
    </xf>
    <xf numFmtId="0" fontId="14" fillId="33" borderId="20" xfId="0" applyFont="1" applyFill="1" applyBorder="1" applyAlignment="1" applyProtection="1">
      <alignment horizontal="center" vertical="center" wrapText="1"/>
    </xf>
    <xf numFmtId="1" fontId="14" fillId="33" borderId="17" xfId="0" applyNumberFormat="1" applyFont="1" applyFill="1" applyBorder="1" applyAlignment="1" applyProtection="1">
      <alignment horizontal="center" vertical="center" wrapText="1"/>
    </xf>
    <xf numFmtId="1" fontId="14" fillId="33" borderId="18" xfId="0" applyNumberFormat="1" applyFont="1" applyFill="1" applyBorder="1" applyAlignment="1" applyProtection="1">
      <alignment horizontal="center" vertical="center" wrapText="1"/>
    </xf>
    <xf numFmtId="1" fontId="14" fillId="33" borderId="19" xfId="0" applyNumberFormat="1" applyFont="1" applyFill="1" applyBorder="1" applyAlignment="1" applyProtection="1">
      <alignment horizontal="center" vertical="center" wrapText="1"/>
    </xf>
    <xf numFmtId="14" fontId="14" fillId="33" borderId="17" xfId="0" applyNumberFormat="1" applyFont="1" applyFill="1" applyBorder="1" applyAlignment="1" applyProtection="1">
      <alignment horizontal="center" vertical="center" wrapText="1"/>
    </xf>
    <xf numFmtId="14" fontId="14" fillId="33" borderId="19" xfId="0" applyNumberFormat="1" applyFont="1" applyFill="1" applyBorder="1" applyAlignment="1" applyProtection="1">
      <alignment horizontal="center" vertical="center" wrapText="1"/>
    </xf>
    <xf numFmtId="8" fontId="20" fillId="34" borderId="12" xfId="6" applyNumberFormat="1" applyFont="1" applyFill="1" applyBorder="1" applyAlignment="1" applyProtection="1"/>
  </cellXfs>
  <cellStyles count="49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Incorreto" xfId="14" builtinId="27" customBuiltin="1"/>
    <cellStyle name="Moeda" xfId="6" builtinId="4"/>
    <cellStyle name="Moeda 2" xfId="2"/>
    <cellStyle name="Neutra" xfId="15" builtinId="28" customBuiltin="1"/>
    <cellStyle name="Normal" xfId="0" builtinId="0"/>
    <cellStyle name="Normal 2" xfId="1"/>
    <cellStyle name="Normal 2 2" xfId="3"/>
    <cellStyle name="Nota" xfId="22" builtinId="10" customBuiltin="1"/>
    <cellStyle name="Porcentagem" xfId="7" builtinId="5"/>
    <cellStyle name="Saída" xfId="17" builtinId="21" customBuiltin="1"/>
    <cellStyle name="Separador de milhares 3" xfId="5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K16" sqref="K16"/>
    </sheetView>
  </sheetViews>
  <sheetFormatPr defaultRowHeight="15" x14ac:dyDescent="0.25"/>
  <cols>
    <col min="1" max="1" width="10.5703125" style="29" customWidth="1"/>
    <col min="2" max="2" width="11.42578125" style="29" customWidth="1"/>
    <col min="3" max="3" width="48.140625" style="29" customWidth="1"/>
    <col min="4" max="4" width="13.85546875" style="41" bestFit="1" customWidth="1"/>
    <col min="5" max="5" width="9.140625" style="29"/>
    <col min="6" max="6" width="9.140625" style="41"/>
    <col min="7" max="7" width="11.5703125" style="29" customWidth="1"/>
    <col min="8" max="8" width="13.85546875" style="41" bestFit="1" customWidth="1"/>
    <col min="9" max="9" width="11.7109375" style="29" bestFit="1" customWidth="1"/>
    <col min="10" max="10" width="13.85546875" style="41" bestFit="1" customWidth="1"/>
    <col min="11" max="11" width="15.5703125" style="29" customWidth="1"/>
    <col min="12" max="12" width="13.85546875" style="41" bestFit="1" customWidth="1"/>
    <col min="13" max="13" width="11.7109375" style="29" bestFit="1" customWidth="1"/>
    <col min="14" max="16384" width="9.140625" style="29"/>
  </cols>
  <sheetData>
    <row r="1" spans="1:18" s="2" customFormat="1" ht="16.5" thickBot="1" x14ac:dyDescent="0.3">
      <c r="A1" s="47" t="s">
        <v>85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8" s="7" customFormat="1" ht="15.75" thickBot="1" x14ac:dyDescent="0.3">
      <c r="A2" s="3" t="s">
        <v>104</v>
      </c>
      <c r="B2" s="4"/>
      <c r="C2" s="34"/>
      <c r="D2" s="32" t="s">
        <v>105</v>
      </c>
      <c r="E2" s="5">
        <v>340</v>
      </c>
      <c r="F2" s="33" t="s">
        <v>106</v>
      </c>
      <c r="G2" s="34">
        <v>2024</v>
      </c>
      <c r="H2" s="32" t="s">
        <v>107</v>
      </c>
      <c r="I2" s="5">
        <v>1</v>
      </c>
      <c r="J2" s="33" t="s">
        <v>106</v>
      </c>
      <c r="K2" s="6">
        <v>2024</v>
      </c>
    </row>
    <row r="3" spans="1:18" s="7" customFormat="1" ht="15.75" thickBot="1" x14ac:dyDescent="0.3">
      <c r="A3" s="8" t="s">
        <v>86</v>
      </c>
      <c r="B3" s="9"/>
      <c r="C3" s="50" t="s">
        <v>281</v>
      </c>
      <c r="D3" s="50"/>
      <c r="E3" s="50"/>
      <c r="F3" s="50"/>
      <c r="G3" s="50"/>
      <c r="H3" s="50"/>
      <c r="I3" s="50"/>
      <c r="J3" s="9" t="s">
        <v>87</v>
      </c>
      <c r="K3" s="35" t="s">
        <v>285</v>
      </c>
    </row>
    <row r="4" spans="1:18" s="7" customFormat="1" ht="32.25" customHeight="1" thickBot="1" x14ac:dyDescent="0.3">
      <c r="A4" s="8" t="s">
        <v>88</v>
      </c>
      <c r="B4" s="10"/>
      <c r="C4" s="51" t="s">
        <v>282</v>
      </c>
      <c r="D4" s="51"/>
      <c r="E4" s="51"/>
      <c r="F4" s="51"/>
      <c r="G4" s="51"/>
      <c r="H4" s="51"/>
      <c r="I4" s="51"/>
      <c r="J4" s="51"/>
      <c r="K4" s="52"/>
    </row>
    <row r="5" spans="1:18" s="7" customFormat="1" ht="15.75" thickBot="1" x14ac:dyDescent="0.3">
      <c r="A5" s="8" t="s">
        <v>108</v>
      </c>
      <c r="B5" s="9"/>
      <c r="C5" s="50" t="s">
        <v>283</v>
      </c>
      <c r="D5" s="50"/>
      <c r="E5" s="50"/>
      <c r="F5" s="50"/>
      <c r="G5" s="50"/>
      <c r="H5" s="50"/>
      <c r="I5" s="50"/>
      <c r="J5" s="9" t="s">
        <v>87</v>
      </c>
      <c r="K5" s="35" t="s">
        <v>284</v>
      </c>
    </row>
    <row r="6" spans="1:18" s="7" customFormat="1" ht="15.75" thickBot="1" x14ac:dyDescent="0.3">
      <c r="A6" s="8" t="s">
        <v>173</v>
      </c>
      <c r="B6" s="11"/>
      <c r="C6" s="62">
        <v>26247.1</v>
      </c>
      <c r="D6" s="13"/>
      <c r="E6" s="13"/>
      <c r="F6" s="13"/>
      <c r="G6" s="13"/>
      <c r="I6" s="14"/>
      <c r="J6" s="14"/>
      <c r="K6" s="15"/>
    </row>
    <row r="7" spans="1:18" s="7" customFormat="1" ht="15.75" thickBot="1" x14ac:dyDescent="0.3">
      <c r="A7" s="8" t="s">
        <v>89</v>
      </c>
      <c r="B7" s="11"/>
      <c r="C7" s="12">
        <f>SUMIFS(I$14:I$39953,H$14:H$39953,"&gt;0",I$14:I$39953,"&gt;0")</f>
        <v>0</v>
      </c>
      <c r="D7" s="31">
        <f>IFERROR(C7/C6,"")</f>
        <v>0</v>
      </c>
      <c r="E7" s="13"/>
      <c r="F7" s="13"/>
      <c r="G7" s="13"/>
      <c r="I7" s="14"/>
      <c r="J7" s="14"/>
      <c r="K7" s="15"/>
    </row>
    <row r="8" spans="1:18" s="7" customFormat="1" ht="15.75" thickBot="1" x14ac:dyDescent="0.3">
      <c r="A8" s="8" t="s">
        <v>90</v>
      </c>
      <c r="B8" s="11"/>
      <c r="C8" s="12">
        <v>680</v>
      </c>
      <c r="D8" s="31">
        <f>IFERROR(C8/C6,"")</f>
        <v>2.5907624080374596E-2</v>
      </c>
      <c r="E8" s="13"/>
      <c r="F8" s="13"/>
      <c r="G8" s="13"/>
      <c r="I8" s="14"/>
      <c r="J8" s="14"/>
      <c r="K8" s="15"/>
    </row>
    <row r="9" spans="1:18" s="7" customFormat="1" ht="15.75" thickBot="1" x14ac:dyDescent="0.3">
      <c r="A9" s="8" t="s">
        <v>103</v>
      </c>
      <c r="B9" s="11"/>
      <c r="C9" s="12">
        <f>SUMIFS(M$14:M$39953,M$14:M$39953,"&gt;0",L$14:L$39953,"&gt;0")</f>
        <v>680</v>
      </c>
      <c r="D9" s="31">
        <f>IFERROR(D7-D8,"")</f>
        <v>-2.5907624080374596E-2</v>
      </c>
      <c r="E9" s="30"/>
      <c r="F9" s="13"/>
      <c r="G9" s="13"/>
      <c r="I9" s="14"/>
      <c r="J9" s="14"/>
      <c r="K9" s="15"/>
    </row>
    <row r="10" spans="1:18" s="2" customFormat="1" x14ac:dyDescent="0.25"/>
    <row r="11" spans="1:18" s="16" customFormat="1" x14ac:dyDescent="0.25">
      <c r="B11" s="17" t="s">
        <v>91</v>
      </c>
      <c r="F11" s="18"/>
      <c r="G11" s="19" t="s">
        <v>92</v>
      </c>
      <c r="J11" s="20"/>
      <c r="K11" s="21"/>
      <c r="R11" s="7"/>
    </row>
    <row r="12" spans="1:18" s="2" customFormat="1" ht="15" customHeight="1" x14ac:dyDescent="0.25">
      <c r="A12" s="53" t="s">
        <v>93</v>
      </c>
      <c r="B12" s="53" t="s">
        <v>94</v>
      </c>
      <c r="C12" s="55" t="s">
        <v>95</v>
      </c>
      <c r="D12" s="57" t="s">
        <v>109</v>
      </c>
      <c r="E12" s="58"/>
      <c r="F12" s="58"/>
      <c r="G12" s="59"/>
      <c r="H12" s="60" t="s">
        <v>96</v>
      </c>
      <c r="I12" s="61"/>
      <c r="J12" s="45" t="s">
        <v>97</v>
      </c>
      <c r="K12" s="46"/>
      <c r="L12" s="45" t="s">
        <v>98</v>
      </c>
      <c r="M12" s="46"/>
    </row>
    <row r="13" spans="1:18" s="2" customFormat="1" ht="45" x14ac:dyDescent="0.25">
      <c r="A13" s="54"/>
      <c r="B13" s="54"/>
      <c r="C13" s="56"/>
      <c r="D13" s="22" t="s">
        <v>99</v>
      </c>
      <c r="E13" s="23" t="s">
        <v>100</v>
      </c>
      <c r="F13" s="24" t="s">
        <v>101</v>
      </c>
      <c r="G13" s="24" t="s">
        <v>102</v>
      </c>
      <c r="H13" s="22" t="s">
        <v>99</v>
      </c>
      <c r="I13" s="24" t="s">
        <v>102</v>
      </c>
      <c r="J13" s="22" t="s">
        <v>99</v>
      </c>
      <c r="K13" s="24" t="s">
        <v>102</v>
      </c>
      <c r="L13" s="22" t="s">
        <v>99</v>
      </c>
      <c r="M13" s="24" t="s">
        <v>102</v>
      </c>
    </row>
    <row r="14" spans="1:18" s="2" customFormat="1" x14ac:dyDescent="0.25">
      <c r="A14" s="25">
        <v>1</v>
      </c>
      <c r="B14" s="25">
        <v>1</v>
      </c>
      <c r="C14" s="26" t="s">
        <v>286</v>
      </c>
      <c r="D14" s="40">
        <v>6000</v>
      </c>
      <c r="E14" s="27"/>
      <c r="F14" s="40">
        <v>0.68</v>
      </c>
      <c r="G14" s="28">
        <f>IFERROR(IF($D14*$F14&gt;0,ROUND(ROUND(D14,4)*ROUND(F14,4),2),""),"")</f>
        <v>4080</v>
      </c>
      <c r="H14" s="40"/>
      <c r="I14" s="28" t="str">
        <f>IFERROR(IF($H14*$F14&gt;0,ROUND(ROUND($F14,4)*ROUND(H14,4),2),""),"")</f>
        <v/>
      </c>
      <c r="J14" s="40">
        <v>5000</v>
      </c>
      <c r="K14" s="28">
        <f>IFERROR(IF($J14*$F14&gt;0,ROUND(ROUND($F14,4)*ROUND(J14,4),2),""),"")</f>
        <v>3400</v>
      </c>
      <c r="L14" s="44">
        <f>D14+H14-J14</f>
        <v>1000</v>
      </c>
      <c r="M14" s="28">
        <f>ROUND(ROUND($F14,4)*ROUND(L14,4),2)</f>
        <v>680</v>
      </c>
    </row>
    <row r="15" spans="1:18" x14ac:dyDescent="0.25">
      <c r="A15" s="25"/>
      <c r="B15" s="25"/>
      <c r="C15" s="26"/>
      <c r="D15" s="40"/>
      <c r="E15" s="27"/>
      <c r="F15" s="40"/>
      <c r="G15" s="28" t="str">
        <f t="shared" ref="G15:G27" si="0">IFERROR(IF($D15*$F15&gt;0,ROUND(ROUND(D15,4)*ROUND(F15,4),2),""),"")</f>
        <v/>
      </c>
      <c r="H15" s="42"/>
      <c r="I15" s="28" t="str">
        <f t="shared" ref="I15:I27" si="1">IFERROR(IF($H15*$F15&gt;0,ROUND(ROUND($F15,4)*ROUND(H15,4),2),""),"")</f>
        <v/>
      </c>
      <c r="J15" s="43"/>
      <c r="K15" s="28" t="str">
        <f t="shared" ref="K15:K27" si="2">IFERROR(IF($J15*$F15&gt;0,ROUND(ROUND($F15,4)*ROUND(J15,4),2),""),"")</f>
        <v/>
      </c>
      <c r="L15" s="44">
        <f>D15+H15-J15</f>
        <v>0</v>
      </c>
      <c r="M15" s="28">
        <f t="shared" ref="M15:M27" si="3">ROUND(ROUND($F15,4)*ROUND(L15,4),2)</f>
        <v>0</v>
      </c>
    </row>
    <row r="16" spans="1:18" x14ac:dyDescent="0.25">
      <c r="A16" s="25"/>
      <c r="B16" s="25"/>
      <c r="C16" s="26"/>
      <c r="D16" s="40"/>
      <c r="E16" s="27"/>
      <c r="F16" s="40"/>
      <c r="G16" s="28" t="str">
        <f t="shared" si="0"/>
        <v/>
      </c>
      <c r="H16" s="42"/>
      <c r="I16" s="28" t="str">
        <f t="shared" si="1"/>
        <v/>
      </c>
      <c r="J16" s="43"/>
      <c r="K16" s="28" t="str">
        <f t="shared" si="2"/>
        <v/>
      </c>
      <c r="L16" s="44">
        <f t="shared" ref="L16:L27" si="4">D16+H16-J16</f>
        <v>0</v>
      </c>
      <c r="M16" s="28">
        <f t="shared" si="3"/>
        <v>0</v>
      </c>
    </row>
    <row r="17" spans="1:13" x14ac:dyDescent="0.25">
      <c r="A17" s="25"/>
      <c r="B17" s="25"/>
      <c r="C17" s="26"/>
      <c r="D17" s="40"/>
      <c r="E17" s="27"/>
      <c r="F17" s="40"/>
      <c r="G17" s="28" t="str">
        <f t="shared" si="0"/>
        <v/>
      </c>
      <c r="H17" s="42"/>
      <c r="I17" s="28" t="str">
        <f t="shared" si="1"/>
        <v/>
      </c>
      <c r="J17" s="43"/>
      <c r="K17" s="28" t="str">
        <f t="shared" si="2"/>
        <v/>
      </c>
      <c r="L17" s="44">
        <f t="shared" si="4"/>
        <v>0</v>
      </c>
      <c r="M17" s="28">
        <f t="shared" si="3"/>
        <v>0</v>
      </c>
    </row>
    <row r="18" spans="1:13" x14ac:dyDescent="0.25">
      <c r="A18" s="25"/>
      <c r="B18" s="25"/>
      <c r="C18" s="26"/>
      <c r="D18" s="40"/>
      <c r="E18" s="27"/>
      <c r="F18" s="40"/>
      <c r="G18" s="28" t="str">
        <f t="shared" si="0"/>
        <v/>
      </c>
      <c r="H18" s="42"/>
      <c r="I18" s="28" t="str">
        <f t="shared" si="1"/>
        <v/>
      </c>
      <c r="J18" s="43"/>
      <c r="K18" s="28" t="str">
        <f t="shared" si="2"/>
        <v/>
      </c>
      <c r="L18" s="44">
        <f t="shared" si="4"/>
        <v>0</v>
      </c>
      <c r="M18" s="28">
        <f t="shared" si="3"/>
        <v>0</v>
      </c>
    </row>
    <row r="19" spans="1:13" x14ac:dyDescent="0.25">
      <c r="A19" s="25"/>
      <c r="B19" s="25"/>
      <c r="C19" s="26"/>
      <c r="D19" s="40"/>
      <c r="E19" s="27"/>
      <c r="F19" s="40"/>
      <c r="G19" s="28" t="str">
        <f t="shared" si="0"/>
        <v/>
      </c>
      <c r="H19" s="42"/>
      <c r="I19" s="28" t="str">
        <f t="shared" si="1"/>
        <v/>
      </c>
      <c r="J19" s="43"/>
      <c r="K19" s="28" t="str">
        <f t="shared" si="2"/>
        <v/>
      </c>
      <c r="L19" s="44">
        <f t="shared" si="4"/>
        <v>0</v>
      </c>
      <c r="M19" s="28">
        <f t="shared" si="3"/>
        <v>0</v>
      </c>
    </row>
    <row r="20" spans="1:13" x14ac:dyDescent="0.25">
      <c r="A20" s="25"/>
      <c r="B20" s="25"/>
      <c r="C20" s="26"/>
      <c r="D20" s="40"/>
      <c r="E20" s="27"/>
      <c r="F20" s="40"/>
      <c r="G20" s="28" t="str">
        <f t="shared" si="0"/>
        <v/>
      </c>
      <c r="H20" s="42"/>
      <c r="I20" s="28" t="str">
        <f t="shared" si="1"/>
        <v/>
      </c>
      <c r="J20" s="43"/>
      <c r="K20" s="28" t="str">
        <f t="shared" si="2"/>
        <v/>
      </c>
      <c r="L20" s="44">
        <f t="shared" si="4"/>
        <v>0</v>
      </c>
      <c r="M20" s="28">
        <f t="shared" si="3"/>
        <v>0</v>
      </c>
    </row>
    <row r="21" spans="1:13" x14ac:dyDescent="0.25">
      <c r="A21" s="25"/>
      <c r="B21" s="25"/>
      <c r="C21" s="26"/>
      <c r="D21" s="40"/>
      <c r="E21" s="27"/>
      <c r="F21" s="40"/>
      <c r="G21" s="28" t="str">
        <f t="shared" si="0"/>
        <v/>
      </c>
      <c r="H21" s="42"/>
      <c r="I21" s="28" t="str">
        <f t="shared" si="1"/>
        <v/>
      </c>
      <c r="J21" s="43"/>
      <c r="K21" s="28" t="str">
        <f t="shared" si="2"/>
        <v/>
      </c>
      <c r="L21" s="44">
        <f t="shared" si="4"/>
        <v>0</v>
      </c>
      <c r="M21" s="28">
        <f t="shared" si="3"/>
        <v>0</v>
      </c>
    </row>
    <row r="22" spans="1:13" x14ac:dyDescent="0.25">
      <c r="A22" s="25"/>
      <c r="B22" s="25"/>
      <c r="C22" s="26"/>
      <c r="D22" s="40"/>
      <c r="E22" s="27"/>
      <c r="F22" s="40"/>
      <c r="G22" s="28" t="str">
        <f t="shared" si="0"/>
        <v/>
      </c>
      <c r="H22" s="42"/>
      <c r="I22" s="28" t="str">
        <f t="shared" si="1"/>
        <v/>
      </c>
      <c r="J22" s="43"/>
      <c r="K22" s="28" t="str">
        <f t="shared" si="2"/>
        <v/>
      </c>
      <c r="L22" s="44">
        <f t="shared" si="4"/>
        <v>0</v>
      </c>
      <c r="M22" s="28">
        <f t="shared" si="3"/>
        <v>0</v>
      </c>
    </row>
    <row r="23" spans="1:13" x14ac:dyDescent="0.25">
      <c r="A23" s="25"/>
      <c r="B23" s="25"/>
      <c r="C23" s="26"/>
      <c r="D23" s="40"/>
      <c r="E23" s="27"/>
      <c r="F23" s="40"/>
      <c r="G23" s="28" t="str">
        <f t="shared" si="0"/>
        <v/>
      </c>
      <c r="H23" s="42"/>
      <c r="I23" s="28" t="str">
        <f t="shared" si="1"/>
        <v/>
      </c>
      <c r="J23" s="43"/>
      <c r="K23" s="28" t="str">
        <f t="shared" si="2"/>
        <v/>
      </c>
      <c r="L23" s="44">
        <f t="shared" si="4"/>
        <v>0</v>
      </c>
      <c r="M23" s="28">
        <f t="shared" si="3"/>
        <v>0</v>
      </c>
    </row>
    <row r="24" spans="1:13" x14ac:dyDescent="0.25">
      <c r="A24" s="25"/>
      <c r="B24" s="25"/>
      <c r="C24" s="26"/>
      <c r="D24" s="40"/>
      <c r="E24" s="27"/>
      <c r="F24" s="40"/>
      <c r="G24" s="28" t="str">
        <f t="shared" si="0"/>
        <v/>
      </c>
      <c r="H24" s="42"/>
      <c r="I24" s="28" t="str">
        <f t="shared" si="1"/>
        <v/>
      </c>
      <c r="J24" s="43"/>
      <c r="K24" s="28" t="str">
        <f t="shared" si="2"/>
        <v/>
      </c>
      <c r="L24" s="44">
        <f t="shared" si="4"/>
        <v>0</v>
      </c>
      <c r="M24" s="28">
        <f t="shared" si="3"/>
        <v>0</v>
      </c>
    </row>
    <row r="25" spans="1:13" x14ac:dyDescent="0.25">
      <c r="A25" s="25"/>
      <c r="B25" s="25"/>
      <c r="C25" s="26"/>
      <c r="D25" s="40"/>
      <c r="E25" s="27"/>
      <c r="F25" s="40"/>
      <c r="G25" s="28" t="str">
        <f t="shared" si="0"/>
        <v/>
      </c>
      <c r="H25" s="42"/>
      <c r="I25" s="28" t="str">
        <f t="shared" si="1"/>
        <v/>
      </c>
      <c r="J25" s="43"/>
      <c r="K25" s="28" t="str">
        <f t="shared" si="2"/>
        <v/>
      </c>
      <c r="L25" s="44">
        <f t="shared" si="4"/>
        <v>0</v>
      </c>
      <c r="M25" s="28">
        <f t="shared" si="3"/>
        <v>0</v>
      </c>
    </row>
    <row r="26" spans="1:13" x14ac:dyDescent="0.25">
      <c r="A26" s="25"/>
      <c r="B26" s="25"/>
      <c r="C26" s="26"/>
      <c r="D26" s="40"/>
      <c r="E26" s="27"/>
      <c r="F26" s="40"/>
      <c r="G26" s="28" t="str">
        <f t="shared" si="0"/>
        <v/>
      </c>
      <c r="H26" s="42"/>
      <c r="I26" s="28" t="str">
        <f t="shared" si="1"/>
        <v/>
      </c>
      <c r="J26" s="43"/>
      <c r="K26" s="28" t="str">
        <f t="shared" si="2"/>
        <v/>
      </c>
      <c r="L26" s="44">
        <f t="shared" si="4"/>
        <v>0</v>
      </c>
      <c r="M26" s="28">
        <f t="shared" si="3"/>
        <v>0</v>
      </c>
    </row>
    <row r="27" spans="1:13" x14ac:dyDescent="0.25">
      <c r="A27" s="25"/>
      <c r="B27" s="25"/>
      <c r="C27" s="26"/>
      <c r="D27" s="40"/>
      <c r="E27" s="27"/>
      <c r="F27" s="40"/>
      <c r="G27" s="28" t="str">
        <f t="shared" si="0"/>
        <v/>
      </c>
      <c r="H27" s="42"/>
      <c r="I27" s="28" t="str">
        <f t="shared" si="1"/>
        <v/>
      </c>
      <c r="J27" s="43"/>
      <c r="K27" s="28" t="str">
        <f t="shared" si="2"/>
        <v/>
      </c>
      <c r="L27" s="44">
        <f t="shared" si="4"/>
        <v>0</v>
      </c>
      <c r="M27" s="28">
        <f t="shared" si="3"/>
        <v>0</v>
      </c>
    </row>
  </sheetData>
  <sheetProtection formatCells="0" formatColumns="0" formatRows="0" deleteRows="0"/>
  <mergeCells count="11">
    <mergeCell ref="J12:K12"/>
    <mergeCell ref="L12:M12"/>
    <mergeCell ref="A1:K1"/>
    <mergeCell ref="C3:I3"/>
    <mergeCell ref="C4:K4"/>
    <mergeCell ref="C5:I5"/>
    <mergeCell ref="A12:A13"/>
    <mergeCell ref="B12:B13"/>
    <mergeCell ref="C12:C13"/>
    <mergeCell ref="D12:G12"/>
    <mergeCell ref="H12:I12"/>
  </mergeCells>
  <pageMargins left="0.511811024" right="0.511811024" top="0.78740157499999996" bottom="0.78740157499999996" header="0.31496062000000002" footer="0.31496062000000002"/>
  <pageSetup paperSize="9" orientation="portrait" verticalDpi="597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Informação incorreta" error="Selecione o instrumento contratual na lista suspensa">
          <x14:formula1>
            <xm:f>base!$A$2:$A$8</xm:f>
          </x14:formula1>
          <xm:sqref>C2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base!$B$3:$B$126</xm:f>
          </x14:formula1>
          <xm:sqref>E14:E1048576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8"/>
  <sheetViews>
    <sheetView workbookViewId="0">
      <selection activeCell="G11" sqref="G11"/>
    </sheetView>
  </sheetViews>
  <sheetFormatPr defaultRowHeight="15" x14ac:dyDescent="0.25"/>
  <cols>
    <col min="1" max="1" width="24.7109375" bestFit="1" customWidth="1"/>
    <col min="2" max="2" width="8.28515625" customWidth="1"/>
    <col min="3" max="3" width="19.42578125" customWidth="1"/>
  </cols>
  <sheetData>
    <row r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t="s">
        <v>3</v>
      </c>
      <c r="B2" t="s">
        <v>279</v>
      </c>
      <c r="C2" t="s">
        <v>280</v>
      </c>
    </row>
    <row r="3" spans="1:3" x14ac:dyDescent="0.25">
      <c r="A3" t="s">
        <v>6</v>
      </c>
      <c r="B3" s="36" t="s">
        <v>110</v>
      </c>
      <c r="C3" s="36" t="s">
        <v>111</v>
      </c>
    </row>
    <row r="4" spans="1:3" x14ac:dyDescent="0.25">
      <c r="A4" t="s">
        <v>9</v>
      </c>
      <c r="B4" s="37" t="s">
        <v>112</v>
      </c>
      <c r="C4" s="36" t="s">
        <v>113</v>
      </c>
    </row>
    <row r="5" spans="1:3" x14ac:dyDescent="0.25">
      <c r="A5" t="s">
        <v>12</v>
      </c>
      <c r="B5" s="39" t="s">
        <v>183</v>
      </c>
      <c r="C5" s="36" t="s">
        <v>183</v>
      </c>
    </row>
    <row r="6" spans="1:3" x14ac:dyDescent="0.25">
      <c r="A6" t="s">
        <v>15</v>
      </c>
      <c r="B6" s="39" t="s">
        <v>114</v>
      </c>
      <c r="C6" s="36" t="s">
        <v>115</v>
      </c>
    </row>
    <row r="7" spans="1:3" x14ac:dyDescent="0.25">
      <c r="A7" t="s">
        <v>18</v>
      </c>
      <c r="B7" s="39" t="s">
        <v>184</v>
      </c>
      <c r="C7" s="36" t="s">
        <v>185</v>
      </c>
    </row>
    <row r="8" spans="1:3" x14ac:dyDescent="0.25">
      <c r="B8" s="36" t="s">
        <v>4</v>
      </c>
      <c r="C8" s="36" t="s">
        <v>5</v>
      </c>
    </row>
    <row r="9" spans="1:3" x14ac:dyDescent="0.25">
      <c r="B9" s="39" t="s">
        <v>116</v>
      </c>
      <c r="C9" s="36" t="s">
        <v>117</v>
      </c>
    </row>
    <row r="10" spans="1:3" x14ac:dyDescent="0.25">
      <c r="B10" s="36" t="s">
        <v>118</v>
      </c>
      <c r="C10" s="36" t="s">
        <v>119</v>
      </c>
    </row>
    <row r="11" spans="1:3" x14ac:dyDescent="0.25">
      <c r="B11" s="39" t="s">
        <v>186</v>
      </c>
      <c r="C11" s="36" t="s">
        <v>187</v>
      </c>
    </row>
    <row r="12" spans="1:3" x14ac:dyDescent="0.25">
      <c r="B12" s="39" t="s">
        <v>120</v>
      </c>
      <c r="C12" s="36" t="s">
        <v>121</v>
      </c>
    </row>
    <row r="13" spans="1:3" x14ac:dyDescent="0.25">
      <c r="B13" s="39" t="s">
        <v>122</v>
      </c>
      <c r="C13" s="36" t="s">
        <v>123</v>
      </c>
    </row>
    <row r="14" spans="1:3" x14ac:dyDescent="0.25">
      <c r="B14" s="39" t="s">
        <v>124</v>
      </c>
      <c r="C14" s="36" t="s">
        <v>125</v>
      </c>
    </row>
    <row r="15" spans="1:3" x14ac:dyDescent="0.25">
      <c r="B15" s="39" t="s">
        <v>219</v>
      </c>
      <c r="C15" s="36" t="s">
        <v>220</v>
      </c>
    </row>
    <row r="16" spans="1:3" x14ac:dyDescent="0.25">
      <c r="B16" s="39" t="s">
        <v>126</v>
      </c>
      <c r="C16" s="36" t="s">
        <v>127</v>
      </c>
    </row>
    <row r="17" spans="2:3" x14ac:dyDescent="0.25">
      <c r="B17" s="36" t="s">
        <v>7</v>
      </c>
      <c r="C17" s="36" t="s">
        <v>8</v>
      </c>
    </row>
    <row r="18" spans="2:3" x14ac:dyDescent="0.25">
      <c r="B18" s="36" t="s">
        <v>188</v>
      </c>
      <c r="C18" s="36" t="s">
        <v>189</v>
      </c>
    </row>
    <row r="19" spans="2:3" x14ac:dyDescent="0.25">
      <c r="B19" s="39" t="s">
        <v>128</v>
      </c>
      <c r="C19" s="36" t="s">
        <v>129</v>
      </c>
    </row>
    <row r="20" spans="2:3" x14ac:dyDescent="0.25">
      <c r="B20" s="39" t="s">
        <v>130</v>
      </c>
      <c r="C20" s="36" t="s">
        <v>130</v>
      </c>
    </row>
    <row r="21" spans="2:3" x14ac:dyDescent="0.25">
      <c r="B21" s="39" t="s">
        <v>131</v>
      </c>
      <c r="C21" s="36" t="s">
        <v>132</v>
      </c>
    </row>
    <row r="22" spans="2:3" x14ac:dyDescent="0.25">
      <c r="B22" s="39" t="s">
        <v>221</v>
      </c>
      <c r="C22" s="36" t="s">
        <v>222</v>
      </c>
    </row>
    <row r="23" spans="2:3" x14ac:dyDescent="0.25">
      <c r="B23" s="39" t="s">
        <v>223</v>
      </c>
      <c r="C23" s="36" t="s">
        <v>224</v>
      </c>
    </row>
    <row r="24" spans="2:3" x14ac:dyDescent="0.25">
      <c r="B24" s="39" t="s">
        <v>225</v>
      </c>
      <c r="C24" s="36" t="s">
        <v>226</v>
      </c>
    </row>
    <row r="25" spans="2:3" x14ac:dyDescent="0.25">
      <c r="B25" s="36" t="s">
        <v>10</v>
      </c>
      <c r="C25" s="36" t="s">
        <v>11</v>
      </c>
    </row>
    <row r="26" spans="2:3" x14ac:dyDescent="0.25">
      <c r="B26" s="39" t="s">
        <v>133</v>
      </c>
      <c r="C26" s="36" t="s">
        <v>134</v>
      </c>
    </row>
    <row r="27" spans="2:3" x14ac:dyDescent="0.25">
      <c r="B27" s="36" t="s">
        <v>192</v>
      </c>
      <c r="C27" s="36" t="s">
        <v>193</v>
      </c>
    </row>
    <row r="28" spans="2:3" x14ac:dyDescent="0.25">
      <c r="B28" s="36" t="s">
        <v>174</v>
      </c>
      <c r="C28" s="36" t="s">
        <v>175</v>
      </c>
    </row>
    <row r="29" spans="2:3" x14ac:dyDescent="0.25">
      <c r="B29" s="36" t="s">
        <v>190</v>
      </c>
      <c r="C29" s="36" t="s">
        <v>191</v>
      </c>
    </row>
    <row r="30" spans="2:3" x14ac:dyDescent="0.25">
      <c r="B30" s="36" t="s">
        <v>13</v>
      </c>
      <c r="C30" s="36" t="s">
        <v>14</v>
      </c>
    </row>
    <row r="31" spans="2:3" x14ac:dyDescent="0.25">
      <c r="B31" s="36" t="s">
        <v>227</v>
      </c>
      <c r="C31" s="36" t="s">
        <v>228</v>
      </c>
    </row>
    <row r="32" spans="2:3" x14ac:dyDescent="0.25">
      <c r="B32" s="39" t="s">
        <v>135</v>
      </c>
      <c r="C32" s="36" t="s">
        <v>136</v>
      </c>
    </row>
    <row r="33" spans="2:3" x14ac:dyDescent="0.25">
      <c r="B33" s="36" t="s">
        <v>16</v>
      </c>
      <c r="C33" s="36" t="s">
        <v>17</v>
      </c>
    </row>
    <row r="34" spans="2:3" x14ac:dyDescent="0.25">
      <c r="B34" s="36" t="s">
        <v>19</v>
      </c>
      <c r="C34" s="36" t="s">
        <v>19</v>
      </c>
    </row>
    <row r="35" spans="2:3" x14ac:dyDescent="0.25">
      <c r="B35" s="36" t="s">
        <v>278</v>
      </c>
      <c r="C35" s="36" t="s">
        <v>277</v>
      </c>
    </row>
    <row r="36" spans="2:3" x14ac:dyDescent="0.25">
      <c r="B36" s="39" t="s">
        <v>137</v>
      </c>
      <c r="C36" s="36" t="s">
        <v>137</v>
      </c>
    </row>
    <row r="37" spans="2:3" x14ac:dyDescent="0.25">
      <c r="B37" s="36" t="s">
        <v>20</v>
      </c>
      <c r="C37" s="36" t="s">
        <v>21</v>
      </c>
    </row>
    <row r="38" spans="2:3" x14ac:dyDescent="0.25">
      <c r="B38" s="36" t="s">
        <v>22</v>
      </c>
      <c r="C38" s="36" t="s">
        <v>23</v>
      </c>
    </row>
    <row r="39" spans="2:3" x14ac:dyDescent="0.25">
      <c r="B39" s="36" t="s">
        <v>250</v>
      </c>
      <c r="C39" s="36" t="s">
        <v>251</v>
      </c>
    </row>
    <row r="40" spans="2:3" x14ac:dyDescent="0.25">
      <c r="B40" s="36" t="s">
        <v>24</v>
      </c>
      <c r="C40" s="36" t="s">
        <v>25</v>
      </c>
    </row>
    <row r="41" spans="2:3" x14ac:dyDescent="0.25">
      <c r="B41" s="36" t="s">
        <v>26</v>
      </c>
      <c r="C41" s="36" t="s">
        <v>27</v>
      </c>
    </row>
    <row r="42" spans="2:3" x14ac:dyDescent="0.25">
      <c r="B42" s="36" t="s">
        <v>194</v>
      </c>
      <c r="C42" s="36" t="s">
        <v>195</v>
      </c>
    </row>
    <row r="43" spans="2:3" x14ac:dyDescent="0.25">
      <c r="B43" s="36" t="s">
        <v>196</v>
      </c>
      <c r="C43" s="36" t="s">
        <v>197</v>
      </c>
    </row>
    <row r="44" spans="2:3" x14ac:dyDescent="0.25">
      <c r="B44" s="36" t="s">
        <v>28</v>
      </c>
      <c r="C44" s="36" t="s">
        <v>29</v>
      </c>
    </row>
    <row r="45" spans="2:3" x14ac:dyDescent="0.25">
      <c r="B45" s="39" t="s">
        <v>138</v>
      </c>
      <c r="C45" s="36" t="s">
        <v>138</v>
      </c>
    </row>
    <row r="46" spans="2:3" x14ac:dyDescent="0.25">
      <c r="B46" s="39" t="s">
        <v>139</v>
      </c>
      <c r="C46" s="36" t="s">
        <v>140</v>
      </c>
    </row>
    <row r="47" spans="2:3" x14ac:dyDescent="0.25">
      <c r="B47" s="39" t="s">
        <v>141</v>
      </c>
      <c r="C47" s="36" t="s">
        <v>142</v>
      </c>
    </row>
    <row r="48" spans="2:3" x14ac:dyDescent="0.25">
      <c r="B48" s="36" t="s">
        <v>30</v>
      </c>
      <c r="C48" s="36" t="s">
        <v>31</v>
      </c>
    </row>
    <row r="49" spans="2:3" x14ac:dyDescent="0.25">
      <c r="B49" s="36" t="s">
        <v>229</v>
      </c>
      <c r="C49" s="36" t="s">
        <v>230</v>
      </c>
    </row>
    <row r="50" spans="2:3" x14ac:dyDescent="0.25">
      <c r="B50" s="36" t="s">
        <v>245</v>
      </c>
      <c r="C50" s="36" t="s">
        <v>252</v>
      </c>
    </row>
    <row r="51" spans="2:3" x14ac:dyDescent="0.25">
      <c r="B51" s="36" t="s">
        <v>32</v>
      </c>
      <c r="C51" s="36" t="s">
        <v>33</v>
      </c>
    </row>
    <row r="52" spans="2:3" x14ac:dyDescent="0.25">
      <c r="B52" s="36" t="s">
        <v>34</v>
      </c>
      <c r="C52" s="36" t="s">
        <v>35</v>
      </c>
    </row>
    <row r="53" spans="2:3" x14ac:dyDescent="0.25">
      <c r="B53" s="36" t="s">
        <v>275</v>
      </c>
      <c r="C53" s="36" t="s">
        <v>276</v>
      </c>
    </row>
    <row r="54" spans="2:3" x14ac:dyDescent="0.25">
      <c r="B54" s="39" t="s">
        <v>143</v>
      </c>
      <c r="C54" s="36" t="s">
        <v>144</v>
      </c>
    </row>
    <row r="55" spans="2:3" x14ac:dyDescent="0.25">
      <c r="B55" s="36" t="s">
        <v>36</v>
      </c>
      <c r="C55" s="36" t="s">
        <v>37</v>
      </c>
    </row>
    <row r="56" spans="2:3" x14ac:dyDescent="0.25">
      <c r="B56" s="36" t="s">
        <v>38</v>
      </c>
      <c r="C56" s="36" t="s">
        <v>39</v>
      </c>
    </row>
    <row r="57" spans="2:3" x14ac:dyDescent="0.25">
      <c r="B57" s="36" t="s">
        <v>145</v>
      </c>
      <c r="C57" s="36" t="s">
        <v>146</v>
      </c>
    </row>
    <row r="58" spans="2:3" x14ac:dyDescent="0.25">
      <c r="B58" s="36" t="s">
        <v>231</v>
      </c>
      <c r="C58" s="36" t="s">
        <v>232</v>
      </c>
    </row>
    <row r="59" spans="2:3" x14ac:dyDescent="0.25">
      <c r="B59" s="36" t="s">
        <v>40</v>
      </c>
      <c r="C59" s="36" t="s">
        <v>41</v>
      </c>
    </row>
    <row r="60" spans="2:3" x14ac:dyDescent="0.25">
      <c r="B60" s="36" t="s">
        <v>265</v>
      </c>
      <c r="C60" s="36" t="s">
        <v>272</v>
      </c>
    </row>
    <row r="61" spans="2:3" x14ac:dyDescent="0.25">
      <c r="B61" s="36" t="s">
        <v>42</v>
      </c>
      <c r="C61" s="36" t="s">
        <v>42</v>
      </c>
    </row>
    <row r="62" spans="2:3" x14ac:dyDescent="0.25">
      <c r="B62" s="36" t="s">
        <v>43</v>
      </c>
      <c r="C62" s="36" t="s">
        <v>44</v>
      </c>
    </row>
    <row r="63" spans="2:3" x14ac:dyDescent="0.25">
      <c r="B63" s="36" t="s">
        <v>45</v>
      </c>
      <c r="C63" s="36" t="s">
        <v>46</v>
      </c>
    </row>
    <row r="64" spans="2:3" x14ac:dyDescent="0.25">
      <c r="B64" s="36" t="s">
        <v>198</v>
      </c>
      <c r="C64" s="36" t="s">
        <v>199</v>
      </c>
    </row>
    <row r="65" spans="2:3" x14ac:dyDescent="0.25">
      <c r="B65" s="36" t="s">
        <v>47</v>
      </c>
      <c r="C65" s="36" t="s">
        <v>48</v>
      </c>
    </row>
    <row r="66" spans="2:3" x14ac:dyDescent="0.25">
      <c r="B66" s="36" t="s">
        <v>260</v>
      </c>
      <c r="C66" s="36" t="s">
        <v>261</v>
      </c>
    </row>
    <row r="67" spans="2:3" x14ac:dyDescent="0.25">
      <c r="B67" s="36" t="s">
        <v>49</v>
      </c>
      <c r="C67" s="36" t="s">
        <v>50</v>
      </c>
    </row>
    <row r="68" spans="2:3" x14ac:dyDescent="0.25">
      <c r="B68" s="36" t="s">
        <v>200</v>
      </c>
      <c r="C68" s="36" t="s">
        <v>201</v>
      </c>
    </row>
    <row r="69" spans="2:3" x14ac:dyDescent="0.25">
      <c r="B69" s="39" t="s">
        <v>182</v>
      </c>
      <c r="C69" s="36" t="s">
        <v>147</v>
      </c>
    </row>
    <row r="70" spans="2:3" x14ac:dyDescent="0.25">
      <c r="B70" s="36" t="s">
        <v>51</v>
      </c>
      <c r="C70" s="36" t="s">
        <v>52</v>
      </c>
    </row>
    <row r="71" spans="2:3" x14ac:dyDescent="0.25">
      <c r="B71" s="36" t="s">
        <v>267</v>
      </c>
      <c r="C71" s="36" t="s">
        <v>266</v>
      </c>
    </row>
    <row r="72" spans="2:3" x14ac:dyDescent="0.25">
      <c r="B72" s="36" t="s">
        <v>53</v>
      </c>
      <c r="C72" s="36" t="s">
        <v>54</v>
      </c>
    </row>
    <row r="73" spans="2:3" x14ac:dyDescent="0.25">
      <c r="B73" s="36" t="s">
        <v>55</v>
      </c>
      <c r="C73" s="36" t="s">
        <v>56</v>
      </c>
    </row>
    <row r="74" spans="2:3" x14ac:dyDescent="0.25">
      <c r="B74" s="36" t="s">
        <v>248</v>
      </c>
      <c r="C74" s="36" t="s">
        <v>249</v>
      </c>
    </row>
    <row r="75" spans="2:3" x14ac:dyDescent="0.25">
      <c r="B75" s="36" t="s">
        <v>268</v>
      </c>
      <c r="C75" s="36" t="s">
        <v>271</v>
      </c>
    </row>
    <row r="76" spans="2:3" x14ac:dyDescent="0.25">
      <c r="B76" s="36" t="s">
        <v>57</v>
      </c>
      <c r="C76" s="36" t="s">
        <v>58</v>
      </c>
    </row>
    <row r="77" spans="2:3" x14ac:dyDescent="0.25">
      <c r="B77" s="36" t="s">
        <v>59</v>
      </c>
      <c r="C77" s="36" t="s">
        <v>255</v>
      </c>
    </row>
    <row r="78" spans="2:3" x14ac:dyDescent="0.25">
      <c r="B78" s="36" t="s">
        <v>202</v>
      </c>
      <c r="C78" s="36" t="s">
        <v>203</v>
      </c>
    </row>
    <row r="79" spans="2:3" x14ac:dyDescent="0.25">
      <c r="B79" s="36" t="s">
        <v>256</v>
      </c>
      <c r="C79" s="36" t="s">
        <v>257</v>
      </c>
    </row>
    <row r="80" spans="2:3" x14ac:dyDescent="0.25">
      <c r="B80" s="36" t="s">
        <v>176</v>
      </c>
      <c r="C80" s="36" t="s">
        <v>177</v>
      </c>
    </row>
    <row r="81" spans="2:3" x14ac:dyDescent="0.25">
      <c r="B81" s="38" t="s">
        <v>60</v>
      </c>
      <c r="C81" s="36" t="s">
        <v>61</v>
      </c>
    </row>
    <row r="82" spans="2:3" x14ac:dyDescent="0.25">
      <c r="B82" s="38" t="s">
        <v>233</v>
      </c>
      <c r="C82" s="36" t="s">
        <v>234</v>
      </c>
    </row>
    <row r="83" spans="2:3" x14ac:dyDescent="0.25">
      <c r="B83" s="36" t="s">
        <v>62</v>
      </c>
      <c r="C83" s="36" t="s">
        <v>63</v>
      </c>
    </row>
    <row r="84" spans="2:3" x14ac:dyDescent="0.25">
      <c r="B84" s="39" t="s">
        <v>148</v>
      </c>
      <c r="C84" s="36" t="s">
        <v>149</v>
      </c>
    </row>
    <row r="85" spans="2:3" x14ac:dyDescent="0.25">
      <c r="B85" s="39" t="s">
        <v>150</v>
      </c>
      <c r="C85" s="36" t="s">
        <v>151</v>
      </c>
    </row>
    <row r="86" spans="2:3" x14ac:dyDescent="0.25">
      <c r="B86" s="39" t="s">
        <v>152</v>
      </c>
      <c r="C86" s="36" t="s">
        <v>153</v>
      </c>
    </row>
    <row r="87" spans="2:3" x14ac:dyDescent="0.25">
      <c r="B87" s="39" t="s">
        <v>258</v>
      </c>
      <c r="C87" s="36" t="s">
        <v>259</v>
      </c>
    </row>
    <row r="88" spans="2:3" x14ac:dyDescent="0.25">
      <c r="B88" s="36" t="s">
        <v>253</v>
      </c>
      <c r="C88" s="36" t="s">
        <v>254</v>
      </c>
    </row>
    <row r="89" spans="2:3" x14ac:dyDescent="0.25">
      <c r="B89" s="36" t="s">
        <v>178</v>
      </c>
      <c r="C89" s="36" t="s">
        <v>179</v>
      </c>
    </row>
    <row r="90" spans="2:3" x14ac:dyDescent="0.25">
      <c r="B90" s="36" t="s">
        <v>64</v>
      </c>
      <c r="C90" s="36" t="s">
        <v>65</v>
      </c>
    </row>
    <row r="91" spans="2:3" x14ac:dyDescent="0.25">
      <c r="B91" s="36" t="s">
        <v>66</v>
      </c>
      <c r="C91" s="36" t="s">
        <v>66</v>
      </c>
    </row>
    <row r="92" spans="2:3" x14ac:dyDescent="0.25">
      <c r="B92" s="36" t="s">
        <v>246</v>
      </c>
      <c r="C92" s="36" t="s">
        <v>247</v>
      </c>
    </row>
    <row r="93" spans="2:3" x14ac:dyDescent="0.25">
      <c r="B93" s="36" t="s">
        <v>67</v>
      </c>
      <c r="C93" s="36" t="s">
        <v>68</v>
      </c>
    </row>
    <row r="94" spans="2:3" x14ac:dyDescent="0.25">
      <c r="B94" s="36" t="s">
        <v>262</v>
      </c>
      <c r="C94" s="36" t="s">
        <v>263</v>
      </c>
    </row>
    <row r="95" spans="2:3" x14ac:dyDescent="0.25">
      <c r="B95" s="36" t="s">
        <v>204</v>
      </c>
      <c r="C95" s="36" t="s">
        <v>205</v>
      </c>
    </row>
    <row r="96" spans="2:3" x14ac:dyDescent="0.25">
      <c r="B96" s="36" t="s">
        <v>206</v>
      </c>
      <c r="C96" s="36" t="s">
        <v>207</v>
      </c>
    </row>
    <row r="97" spans="2:3" x14ac:dyDescent="0.25">
      <c r="B97" s="39" t="s">
        <v>208</v>
      </c>
      <c r="C97" s="36" t="s">
        <v>209</v>
      </c>
    </row>
    <row r="98" spans="2:3" x14ac:dyDescent="0.25">
      <c r="B98" s="39" t="s">
        <v>154</v>
      </c>
      <c r="C98" s="36" t="s">
        <v>155</v>
      </c>
    </row>
    <row r="99" spans="2:3" x14ac:dyDescent="0.25">
      <c r="B99" s="36" t="s">
        <v>180</v>
      </c>
      <c r="C99" s="36" t="s">
        <v>181</v>
      </c>
    </row>
    <row r="100" spans="2:3" x14ac:dyDescent="0.25">
      <c r="B100" s="39" t="s">
        <v>156</v>
      </c>
      <c r="C100" s="36" t="s">
        <v>157</v>
      </c>
    </row>
    <row r="101" spans="2:3" x14ac:dyDescent="0.25">
      <c r="B101" s="36" t="s">
        <v>69</v>
      </c>
      <c r="C101" s="36" t="s">
        <v>70</v>
      </c>
    </row>
    <row r="102" spans="2:3" x14ac:dyDescent="0.25">
      <c r="B102" s="36" t="s">
        <v>210</v>
      </c>
      <c r="C102" s="36" t="s">
        <v>211</v>
      </c>
    </row>
    <row r="103" spans="2:3" x14ac:dyDescent="0.25">
      <c r="B103" s="36" t="s">
        <v>235</v>
      </c>
      <c r="C103" s="36" t="s">
        <v>236</v>
      </c>
    </row>
    <row r="104" spans="2:3" x14ac:dyDescent="0.25">
      <c r="B104" s="36" t="s">
        <v>71</v>
      </c>
      <c r="C104" s="36" t="s">
        <v>72</v>
      </c>
    </row>
    <row r="105" spans="2:3" x14ac:dyDescent="0.25">
      <c r="B105" s="39" t="s">
        <v>158</v>
      </c>
      <c r="C105" s="36" t="s">
        <v>212</v>
      </c>
    </row>
    <row r="106" spans="2:3" x14ac:dyDescent="0.25">
      <c r="B106" s="36" t="s">
        <v>73</v>
      </c>
      <c r="C106" s="36" t="s">
        <v>74</v>
      </c>
    </row>
    <row r="107" spans="2:3" x14ac:dyDescent="0.25">
      <c r="B107" s="39" t="s">
        <v>159</v>
      </c>
      <c r="C107" s="36" t="s">
        <v>160</v>
      </c>
    </row>
    <row r="108" spans="2:3" x14ac:dyDescent="0.25">
      <c r="B108" s="39" t="s">
        <v>237</v>
      </c>
      <c r="C108" s="36" t="s">
        <v>238</v>
      </c>
    </row>
    <row r="109" spans="2:3" x14ac:dyDescent="0.25">
      <c r="B109" s="39" t="s">
        <v>161</v>
      </c>
      <c r="C109" s="36" t="s">
        <v>162</v>
      </c>
    </row>
    <row r="110" spans="2:3" x14ac:dyDescent="0.25">
      <c r="B110" s="39" t="s">
        <v>163</v>
      </c>
      <c r="C110" s="36" t="s">
        <v>213</v>
      </c>
    </row>
    <row r="111" spans="2:3" x14ac:dyDescent="0.25">
      <c r="B111" s="36" t="s">
        <v>75</v>
      </c>
      <c r="C111" s="36" t="s">
        <v>76</v>
      </c>
    </row>
    <row r="112" spans="2:3" x14ac:dyDescent="0.25">
      <c r="B112" s="36" t="s">
        <v>77</v>
      </c>
      <c r="C112" s="36" t="s">
        <v>78</v>
      </c>
    </row>
    <row r="113" spans="2:3" x14ac:dyDescent="0.25">
      <c r="B113" s="39" t="s">
        <v>164</v>
      </c>
      <c r="C113" s="36" t="s">
        <v>165</v>
      </c>
    </row>
    <row r="114" spans="2:3" x14ac:dyDescent="0.25">
      <c r="B114" s="39" t="s">
        <v>273</v>
      </c>
      <c r="C114" s="36" t="s">
        <v>274</v>
      </c>
    </row>
    <row r="115" spans="2:3" x14ac:dyDescent="0.25">
      <c r="B115" s="39" t="s">
        <v>166</v>
      </c>
      <c r="C115" s="36" t="s">
        <v>166</v>
      </c>
    </row>
    <row r="116" spans="2:3" x14ac:dyDescent="0.25">
      <c r="B116" s="39" t="s">
        <v>214</v>
      </c>
      <c r="C116" s="36" t="s">
        <v>215</v>
      </c>
    </row>
    <row r="117" spans="2:3" x14ac:dyDescent="0.25">
      <c r="B117" s="39" t="s">
        <v>216</v>
      </c>
      <c r="C117" s="36" t="s">
        <v>217</v>
      </c>
    </row>
    <row r="118" spans="2:3" x14ac:dyDescent="0.25">
      <c r="B118" s="39" t="s">
        <v>239</v>
      </c>
      <c r="C118" s="36" t="s">
        <v>240</v>
      </c>
    </row>
    <row r="119" spans="2:3" x14ac:dyDescent="0.25">
      <c r="B119" s="39" t="s">
        <v>241</v>
      </c>
      <c r="C119" s="36" t="s">
        <v>242</v>
      </c>
    </row>
    <row r="120" spans="2:3" x14ac:dyDescent="0.25">
      <c r="B120" s="37" t="s">
        <v>167</v>
      </c>
      <c r="C120" s="36" t="s">
        <v>168</v>
      </c>
    </row>
    <row r="121" spans="2:3" x14ac:dyDescent="0.25">
      <c r="B121" s="37" t="s">
        <v>169</v>
      </c>
      <c r="C121" s="36" t="s">
        <v>170</v>
      </c>
    </row>
    <row r="122" spans="2:3" x14ac:dyDescent="0.25">
      <c r="B122" s="36" t="s">
        <v>79</v>
      </c>
      <c r="C122" s="36" t="s">
        <v>80</v>
      </c>
    </row>
    <row r="123" spans="2:3" x14ac:dyDescent="0.25">
      <c r="B123" s="36" t="s">
        <v>81</v>
      </c>
      <c r="C123" s="36" t="s">
        <v>82</v>
      </c>
    </row>
    <row r="124" spans="2:3" x14ac:dyDescent="0.25">
      <c r="B124" s="36" t="s">
        <v>264</v>
      </c>
      <c r="C124" s="36" t="s">
        <v>218</v>
      </c>
    </row>
    <row r="125" spans="2:3" x14ac:dyDescent="0.25">
      <c r="B125" s="36" t="s">
        <v>269</v>
      </c>
      <c r="C125" s="36" t="s">
        <v>270</v>
      </c>
    </row>
    <row r="126" spans="2:3" x14ac:dyDescent="0.25">
      <c r="B126" s="36" t="s">
        <v>243</v>
      </c>
      <c r="C126" s="36" t="s">
        <v>244</v>
      </c>
    </row>
    <row r="127" spans="2:3" x14ac:dyDescent="0.25">
      <c r="B127" s="36" t="s">
        <v>83</v>
      </c>
      <c r="C127" s="36" t="s">
        <v>84</v>
      </c>
    </row>
    <row r="128" spans="2:3" x14ac:dyDescent="0.25">
      <c r="B128" s="37" t="s">
        <v>171</v>
      </c>
      <c r="C128" s="36" t="s">
        <v>172</v>
      </c>
    </row>
  </sheetData>
  <sheetProtection password="DEF7" sheet="1" objects="1" scenarios="1" formatCells="0" formatColumns="0" formatRows="0"/>
  <sortState ref="B28:C128">
    <sortCondition ref="B27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Aditivo</vt:lpstr>
      <vt:lpstr>base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user136</cp:lastModifiedBy>
  <dcterms:created xsi:type="dcterms:W3CDTF">2014-12-09T12:52:40Z</dcterms:created>
  <dcterms:modified xsi:type="dcterms:W3CDTF">2024-10-14T14:32:39Z</dcterms:modified>
</cp:coreProperties>
</file>